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請求\R0605\"/>
    </mc:Choice>
  </mc:AlternateContent>
  <xr:revisionPtr revIDLastSave="0" documentId="8_{CE563486-F682-4F49-BBEB-E7B0A84D74EF}" xr6:coauthVersionLast="47" xr6:coauthVersionMax="47" xr10:uidLastSave="{00000000-0000-0000-0000-000000000000}"/>
  <bookViews>
    <workbookView xWindow="28680" yWindow="-120" windowWidth="29040" windowHeight="15840" xr2:uid="{C3389EC2-082C-487E-BB98-89ABFF19E5AD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0" i="1"/>
  <c r="E69" i="1"/>
  <c r="G68" i="1"/>
  <c r="F68" i="1"/>
  <c r="E68" i="1"/>
  <c r="G67" i="1"/>
  <c r="G66" i="1"/>
  <c r="G65" i="1"/>
  <c r="G64" i="1"/>
  <c r="G63" i="1"/>
  <c r="G62" i="1"/>
  <c r="G61" i="1"/>
  <c r="G60" i="1"/>
  <c r="F59" i="1"/>
  <c r="F69" i="1" s="1"/>
  <c r="E59" i="1"/>
  <c r="G58" i="1"/>
  <c r="G57" i="1"/>
  <c r="G56" i="1"/>
  <c r="G55" i="1"/>
  <c r="G54" i="1"/>
  <c r="G53" i="1"/>
  <c r="G52" i="1"/>
  <c r="G51" i="1"/>
  <c r="G50" i="1"/>
  <c r="F48" i="1"/>
  <c r="E48" i="1"/>
  <c r="G48" i="1" s="1"/>
  <c r="G47" i="1"/>
  <c r="G46" i="1"/>
  <c r="G45" i="1"/>
  <c r="G44" i="1"/>
  <c r="G43" i="1"/>
  <c r="G42" i="1"/>
  <c r="F41" i="1"/>
  <c r="F49" i="1" s="1"/>
  <c r="E41" i="1"/>
  <c r="E49" i="1" s="1"/>
  <c r="G49" i="1" s="1"/>
  <c r="G40" i="1"/>
  <c r="G39" i="1"/>
  <c r="G38" i="1"/>
  <c r="G37" i="1"/>
  <c r="G36" i="1"/>
  <c r="G35" i="1"/>
  <c r="F33" i="1"/>
  <c r="G33" i="1" s="1"/>
  <c r="E33" i="1"/>
  <c r="G32" i="1"/>
  <c r="G31" i="1"/>
  <c r="G30" i="1"/>
  <c r="G29" i="1"/>
  <c r="G28" i="1"/>
  <c r="G27" i="1"/>
  <c r="G26" i="1"/>
  <c r="G25" i="1"/>
  <c r="G24" i="1"/>
  <c r="G23" i="1"/>
  <c r="G22" i="1"/>
  <c r="F22" i="1"/>
  <c r="F34" i="1" s="1"/>
  <c r="E22" i="1"/>
  <c r="E34" i="1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9" i="1" l="1"/>
  <c r="E72" i="1"/>
  <c r="G34" i="1"/>
  <c r="F72" i="1"/>
  <c r="F74" i="1" s="1"/>
  <c r="G41" i="1"/>
  <c r="G59" i="1"/>
  <c r="E74" i="1" l="1"/>
  <c r="G74" i="1" s="1"/>
  <c r="G72" i="1"/>
</calcChain>
</file>

<file path=xl/sharedStrings.xml><?xml version="1.0" encoding="utf-8"?>
<sst xmlns="http://schemas.openxmlformats.org/spreadsheetml/2006/main" count="84" uniqueCount="80">
  <si>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</si>
  <si>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</si>
  <si>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</si>
  <si>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</si>
  <si>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</si>
  <si>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</si>
  <si>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</si>
  <si>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</si>
  <si>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</si>
  <si>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</si>
  <si>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</si>
  <si>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</si>
  <si>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</si>
  <si>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児童福祉事業収入</t>
  </si>
  <si>
    <t>保育事業収入</t>
  </si>
  <si>
    <t>就労支援事業収入</t>
  </si>
  <si>
    <t>障害福祉サービス等事業収入</t>
  </si>
  <si>
    <t>生活保護事業収入</t>
  </si>
  <si>
    <t>医療事業収入</t>
  </si>
  <si>
    <t>借入金利息補助金収入</t>
  </si>
  <si>
    <t>経常経費寄附金収入</t>
  </si>
  <si>
    <t>受取利息配当金収入</t>
  </si>
  <si>
    <t>社会福祉連携推進業務貸付金受取利息収入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</si>
  <si>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</si>
  <si>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</si>
  <si>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</si>
  <si>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</si>
  <si>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</si>
  <si>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</si>
  <si>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</si>
  <si>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</si>
  <si>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</si>
  <si>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</si>
  <si>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</si>
  <si>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社会福祉連携推進業務借入金支払利息支出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</si>
  <si>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</si>
  <si>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</si>
  <si>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</si>
  <si>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</si>
  <si>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</si>
  <si>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</si>
  <si>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</si>
  <si>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</si>
  <si>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社会福祉連携推進業務設備資金借入金収入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</si>
  <si>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</si>
  <si>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</si>
  <si>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</si>
  <si>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</si>
  <si>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社会福祉連携推進業務設備資金借入金元金償還支出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</si>
  <si>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</si>
  <si>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</si>
  <si>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</si>
  <si>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</si>
  <si>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</si>
  <si>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</si>
  <si>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</si>
  <si>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</si>
  <si>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</si>
  <si>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</si>
  <si>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社会福祉連携推進業務長期運営資金借入金収入</t>
  </si>
  <si>
    <t>長期貸付金回収収入</t>
  </si>
  <si>
    <t>社会福祉連携推進業務長期貸付金回収収入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</si>
  <si>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</si>
  <si>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</si>
  <si>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</si>
  <si>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</si>
  <si>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</si>
  <si>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</si>
  <si>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社会福祉連携推進業務長期運営資金借入金元金償還支出</t>
  </si>
  <si>
    <t>長期貸付金支出</t>
  </si>
  <si>
    <t>社会福祉連携推進業務長期貸付金支出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</si>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</sst>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 xr:uid="{1A7743CE-CE41-4E49-BE56-0CE68188A37B}"/>
    <cellStyle name="標準 3" xfId="1" xr:uid="{960AC324-795F-41DD-94C8-5E9F7E822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D03F-B7A5-4AD4-87C4-0F23226721B5}">
  <sheetPr>
    <pageSetUpPr fitToPage="1"/>
  </sheetPr>
  <dimension ref="B2:H84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>
        <v>796000000</v>
      </c>
      <c r="F8" s="12">
        <v>795959797</v>
      </c>
      <c r="G8" s="12">
        <f>E8-F8</f>
        <v>40203</v>
      </c>
      <c r="H8" s="12"/>
    </row>
    <row r="9" spans="2:8" x14ac:dyDescent="0.4">
      <c r="B9" s="13"/>
      <c r="C9" s="13"/>
      <c r="D9" s="14" t="s">
        <v>12</v>
      </c>
      <c r="E9" s="15"/>
      <c r="F9" s="16">
        <v>0</v>
      </c>
      <c r="G9" s="16">
        <f t="shared" ref="G9:G72" si="0">E9-F9</f>
        <v>0</v>
      </c>
      <c r="H9" s="16"/>
    </row>
    <row r="10" spans="2:8" x14ac:dyDescent="0.4">
      <c r="B10" s="13"/>
      <c r="C10" s="13"/>
      <c r="D10" s="14" t="s">
        <v>13</v>
      </c>
      <c r="E10" s="15"/>
      <c r="F10" s="16">
        <v>0</v>
      </c>
      <c r="G10" s="16">
        <f t="shared" si="0"/>
        <v>0</v>
      </c>
      <c r="H10" s="16"/>
    </row>
    <row r="11" spans="2:8" x14ac:dyDescent="0.4">
      <c r="B11" s="13"/>
      <c r="C11" s="13"/>
      <c r="D11" s="14" t="s">
        <v>14</v>
      </c>
      <c r="E11" s="15"/>
      <c r="F11" s="16">
        <v>0</v>
      </c>
      <c r="G11" s="16">
        <f t="shared" si="0"/>
        <v>0</v>
      </c>
      <c r="H11" s="16"/>
    </row>
    <row r="12" spans="2:8" x14ac:dyDescent="0.4">
      <c r="B12" s="13"/>
      <c r="C12" s="13"/>
      <c r="D12" s="14" t="s">
        <v>15</v>
      </c>
      <c r="E12" s="15"/>
      <c r="F12" s="16">
        <v>0</v>
      </c>
      <c r="G12" s="16">
        <f t="shared" si="0"/>
        <v>0</v>
      </c>
      <c r="H12" s="16"/>
    </row>
    <row r="13" spans="2:8" x14ac:dyDescent="0.4">
      <c r="B13" s="13"/>
      <c r="C13" s="13"/>
      <c r="D13" s="14" t="s">
        <v>16</v>
      </c>
      <c r="E13" s="15"/>
      <c r="F13" s="16">
        <v>0</v>
      </c>
      <c r="G13" s="16">
        <f t="shared" si="0"/>
        <v>0</v>
      </c>
      <c r="H13" s="16"/>
    </row>
    <row r="14" spans="2:8" x14ac:dyDescent="0.4">
      <c r="B14" s="13"/>
      <c r="C14" s="13"/>
      <c r="D14" s="14" t="s">
        <v>17</v>
      </c>
      <c r="E14" s="15"/>
      <c r="F14" s="16">
        <v>0</v>
      </c>
      <c r="G14" s="16">
        <f t="shared" si="0"/>
        <v>0</v>
      </c>
      <c r="H14" s="16"/>
    </row>
    <row r="15" spans="2:8" x14ac:dyDescent="0.4">
      <c r="B15" s="13"/>
      <c r="C15" s="13"/>
      <c r="D15" s="14" t="s">
        <v>18</v>
      </c>
      <c r="E15" s="15"/>
      <c r="F15" s="16">
        <v>0</v>
      </c>
      <c r="G15" s="16">
        <f t="shared" si="0"/>
        <v>0</v>
      </c>
      <c r="H15" s="16"/>
    </row>
    <row r="16" spans="2:8" x14ac:dyDescent="0.4">
      <c r="B16" s="13"/>
      <c r="C16" s="13"/>
      <c r="D16" s="14" t="s">
        <v>19</v>
      </c>
      <c r="E16" s="15"/>
      <c r="F16" s="16">
        <v>0</v>
      </c>
      <c r="G16" s="16">
        <f t="shared" si="0"/>
        <v>0</v>
      </c>
      <c r="H16" s="16"/>
    </row>
    <row r="17" spans="2:8" x14ac:dyDescent="0.4">
      <c r="B17" s="13"/>
      <c r="C17" s="13"/>
      <c r="D17" s="14" t="s">
        <v>20</v>
      </c>
      <c r="E17" s="15">
        <v>30000</v>
      </c>
      <c r="F17" s="16">
        <v>30000</v>
      </c>
      <c r="G17" s="16">
        <f t="shared" si="0"/>
        <v>0</v>
      </c>
      <c r="H17" s="16"/>
    </row>
    <row r="18" spans="2:8" x14ac:dyDescent="0.4">
      <c r="B18" s="13"/>
      <c r="C18" s="13"/>
      <c r="D18" s="14" t="s">
        <v>21</v>
      </c>
      <c r="E18" s="15">
        <v>15000</v>
      </c>
      <c r="F18" s="16">
        <v>14217</v>
      </c>
      <c r="G18" s="16">
        <f t="shared" si="0"/>
        <v>783</v>
      </c>
      <c r="H18" s="16"/>
    </row>
    <row r="19" spans="2:8" x14ac:dyDescent="0.4">
      <c r="B19" s="13"/>
      <c r="C19" s="13"/>
      <c r="D19" s="14" t="s">
        <v>22</v>
      </c>
      <c r="E19" s="15"/>
      <c r="F19" s="16">
        <v>0</v>
      </c>
      <c r="G19" s="16">
        <f t="shared" si="0"/>
        <v>0</v>
      </c>
      <c r="H19" s="16"/>
    </row>
    <row r="20" spans="2:8" x14ac:dyDescent="0.4">
      <c r="B20" s="13"/>
      <c r="C20" s="13"/>
      <c r="D20" s="14" t="s">
        <v>23</v>
      </c>
      <c r="E20" s="15">
        <v>5400000</v>
      </c>
      <c r="F20" s="16">
        <v>5419676</v>
      </c>
      <c r="G20" s="16">
        <f t="shared" si="0"/>
        <v>-19676</v>
      </c>
      <c r="H20" s="16"/>
    </row>
    <row r="21" spans="2:8" x14ac:dyDescent="0.4">
      <c r="B21" s="13"/>
      <c r="C21" s="13"/>
      <c r="D21" s="14" t="s">
        <v>24</v>
      </c>
      <c r="E21" s="17"/>
      <c r="F21" s="16">
        <v>0</v>
      </c>
      <c r="G21" s="16">
        <f t="shared" si="0"/>
        <v>0</v>
      </c>
      <c r="H21" s="16"/>
    </row>
    <row r="22" spans="2:8" x14ac:dyDescent="0.4">
      <c r="B22" s="13"/>
      <c r="C22" s="18"/>
      <c r="D22" s="19" t="s">
        <v>25</v>
      </c>
      <c r="E22" s="20">
        <f>+E8+E9+E10+E11+E12+E13+E14+E15+E16+E17+E18+E19+E20+E21</f>
        <v>801445000</v>
      </c>
      <c r="F22" s="21">
        <f>+F8+F9+F10+F11+F12+F13+F14+F15+F16+F17+F18+F19+F20+F21</f>
        <v>801423690</v>
      </c>
      <c r="G22" s="21">
        <f t="shared" si="0"/>
        <v>21310</v>
      </c>
      <c r="H22" s="21"/>
    </row>
    <row r="23" spans="2:8" x14ac:dyDescent="0.4">
      <c r="B23" s="13"/>
      <c r="C23" s="9" t="s">
        <v>26</v>
      </c>
      <c r="D23" s="14" t="s">
        <v>27</v>
      </c>
      <c r="E23" s="11">
        <v>549000000</v>
      </c>
      <c r="F23" s="16">
        <v>548932799</v>
      </c>
      <c r="G23" s="16">
        <f t="shared" si="0"/>
        <v>67201</v>
      </c>
      <c r="H23" s="16"/>
    </row>
    <row r="24" spans="2:8" x14ac:dyDescent="0.4">
      <c r="B24" s="13"/>
      <c r="C24" s="13"/>
      <c r="D24" s="14" t="s">
        <v>28</v>
      </c>
      <c r="E24" s="15">
        <v>125000000</v>
      </c>
      <c r="F24" s="16">
        <v>125001232</v>
      </c>
      <c r="G24" s="16">
        <f t="shared" si="0"/>
        <v>-1232</v>
      </c>
      <c r="H24" s="16"/>
    </row>
    <row r="25" spans="2:8" x14ac:dyDescent="0.4">
      <c r="B25" s="13"/>
      <c r="C25" s="13"/>
      <c r="D25" s="14" t="s">
        <v>29</v>
      </c>
      <c r="E25" s="15">
        <v>88000000</v>
      </c>
      <c r="F25" s="16">
        <v>86041018</v>
      </c>
      <c r="G25" s="16">
        <f t="shared" si="0"/>
        <v>1958982</v>
      </c>
      <c r="H25" s="16"/>
    </row>
    <row r="26" spans="2:8" x14ac:dyDescent="0.4">
      <c r="B26" s="13"/>
      <c r="C26" s="13"/>
      <c r="D26" s="14" t="s">
        <v>30</v>
      </c>
      <c r="E26" s="15"/>
      <c r="F26" s="16">
        <v>0</v>
      </c>
      <c r="G26" s="16">
        <f t="shared" si="0"/>
        <v>0</v>
      </c>
      <c r="H26" s="16"/>
    </row>
    <row r="27" spans="2:8" x14ac:dyDescent="0.4">
      <c r="B27" s="13"/>
      <c r="C27" s="13"/>
      <c r="D27" s="14" t="s">
        <v>31</v>
      </c>
      <c r="E27" s="15"/>
      <c r="F27" s="16">
        <v>0</v>
      </c>
      <c r="G27" s="16">
        <f t="shared" si="0"/>
        <v>0</v>
      </c>
      <c r="H27" s="16"/>
    </row>
    <row r="28" spans="2:8" x14ac:dyDescent="0.4">
      <c r="B28" s="13"/>
      <c r="C28" s="13"/>
      <c r="D28" s="14" t="s">
        <v>32</v>
      </c>
      <c r="E28" s="15"/>
      <c r="F28" s="16">
        <v>0</v>
      </c>
      <c r="G28" s="16">
        <f t="shared" si="0"/>
        <v>0</v>
      </c>
      <c r="H28" s="16"/>
    </row>
    <row r="29" spans="2:8" x14ac:dyDescent="0.4">
      <c r="B29" s="13"/>
      <c r="C29" s="13"/>
      <c r="D29" s="14" t="s">
        <v>33</v>
      </c>
      <c r="E29" s="15">
        <v>1382156</v>
      </c>
      <c r="F29" s="16">
        <v>1391180</v>
      </c>
      <c r="G29" s="16">
        <f t="shared" si="0"/>
        <v>-9024</v>
      </c>
      <c r="H29" s="16"/>
    </row>
    <row r="30" spans="2:8" x14ac:dyDescent="0.4">
      <c r="B30" s="13"/>
      <c r="C30" s="13"/>
      <c r="D30" s="14" t="s">
        <v>34</v>
      </c>
      <c r="E30" s="15"/>
      <c r="F30" s="16">
        <v>0</v>
      </c>
      <c r="G30" s="16">
        <f t="shared" si="0"/>
        <v>0</v>
      </c>
      <c r="H30" s="16"/>
    </row>
    <row r="31" spans="2:8" x14ac:dyDescent="0.4">
      <c r="B31" s="13"/>
      <c r="C31" s="13"/>
      <c r="D31" s="14" t="s">
        <v>35</v>
      </c>
      <c r="E31" s="15">
        <v>40000</v>
      </c>
      <c r="F31" s="16">
        <v>9990</v>
      </c>
      <c r="G31" s="16">
        <f t="shared" si="0"/>
        <v>30010</v>
      </c>
      <c r="H31" s="16"/>
    </row>
    <row r="32" spans="2:8" x14ac:dyDescent="0.4">
      <c r="B32" s="13"/>
      <c r="C32" s="13"/>
      <c r="D32" s="14" t="s">
        <v>36</v>
      </c>
      <c r="E32" s="17"/>
      <c r="F32" s="16">
        <v>0</v>
      </c>
      <c r="G32" s="16">
        <f t="shared" si="0"/>
        <v>0</v>
      </c>
      <c r="H32" s="16"/>
    </row>
    <row r="33" spans="2:8" x14ac:dyDescent="0.4">
      <c r="B33" s="13"/>
      <c r="C33" s="18"/>
      <c r="D33" s="19" t="s">
        <v>37</v>
      </c>
      <c r="E33" s="20">
        <f>+E23+E24+E25+E26+E27+E28+E29+E30+E31+E32</f>
        <v>763422156</v>
      </c>
      <c r="F33" s="21">
        <f>+F23+F24+F25+F26+F27+F28+F29+F30+F31+F32</f>
        <v>761376219</v>
      </c>
      <c r="G33" s="21">
        <f t="shared" si="0"/>
        <v>2045937</v>
      </c>
      <c r="H33" s="21"/>
    </row>
    <row r="34" spans="2:8" x14ac:dyDescent="0.4">
      <c r="B34" s="18"/>
      <c r="C34" s="22" t="s">
        <v>38</v>
      </c>
      <c r="D34" s="23"/>
      <c r="E34" s="20">
        <f xml:space="preserve"> +E22 - E33</f>
        <v>38022844</v>
      </c>
      <c r="F34" s="24">
        <f xml:space="preserve"> +F22 - F33</f>
        <v>40047471</v>
      </c>
      <c r="G34" s="24">
        <f t="shared" si="0"/>
        <v>-2024627</v>
      </c>
      <c r="H34" s="24"/>
    </row>
    <row r="35" spans="2:8" x14ac:dyDescent="0.4">
      <c r="B35" s="9" t="s">
        <v>39</v>
      </c>
      <c r="C35" s="9" t="s">
        <v>10</v>
      </c>
      <c r="D35" s="14" t="s">
        <v>40</v>
      </c>
      <c r="E35" s="11"/>
      <c r="F35" s="16">
        <v>0</v>
      </c>
      <c r="G35" s="16">
        <f t="shared" si="0"/>
        <v>0</v>
      </c>
      <c r="H35" s="16"/>
    </row>
    <row r="36" spans="2:8" x14ac:dyDescent="0.4">
      <c r="B36" s="13"/>
      <c r="C36" s="13"/>
      <c r="D36" s="14" t="s">
        <v>41</v>
      </c>
      <c r="E36" s="15"/>
      <c r="F36" s="16">
        <v>0</v>
      </c>
      <c r="G36" s="16">
        <f t="shared" si="0"/>
        <v>0</v>
      </c>
      <c r="H36" s="16"/>
    </row>
    <row r="37" spans="2:8" x14ac:dyDescent="0.4">
      <c r="B37" s="13"/>
      <c r="C37" s="13"/>
      <c r="D37" s="14" t="s">
        <v>42</v>
      </c>
      <c r="E37" s="15"/>
      <c r="F37" s="16">
        <v>0</v>
      </c>
      <c r="G37" s="16">
        <f t="shared" si="0"/>
        <v>0</v>
      </c>
      <c r="H37" s="16"/>
    </row>
    <row r="38" spans="2:8" x14ac:dyDescent="0.4">
      <c r="B38" s="13"/>
      <c r="C38" s="13"/>
      <c r="D38" s="14" t="s">
        <v>43</v>
      </c>
      <c r="E38" s="15"/>
      <c r="F38" s="16">
        <v>0</v>
      </c>
      <c r="G38" s="16">
        <f t="shared" si="0"/>
        <v>0</v>
      </c>
      <c r="H38" s="16"/>
    </row>
    <row r="39" spans="2:8" x14ac:dyDescent="0.4">
      <c r="B39" s="13"/>
      <c r="C39" s="13"/>
      <c r="D39" s="14" t="s">
        <v>44</v>
      </c>
      <c r="E39" s="15">
        <v>150021</v>
      </c>
      <c r="F39" s="16">
        <v>150021</v>
      </c>
      <c r="G39" s="16">
        <f t="shared" si="0"/>
        <v>0</v>
      </c>
      <c r="H39" s="16"/>
    </row>
    <row r="40" spans="2:8" x14ac:dyDescent="0.4">
      <c r="B40" s="13"/>
      <c r="C40" s="13"/>
      <c r="D40" s="14" t="s">
        <v>45</v>
      </c>
      <c r="E40" s="17"/>
      <c r="F40" s="16">
        <v>0</v>
      </c>
      <c r="G40" s="16">
        <f t="shared" si="0"/>
        <v>0</v>
      </c>
      <c r="H40" s="16"/>
    </row>
    <row r="41" spans="2:8" x14ac:dyDescent="0.4">
      <c r="B41" s="13"/>
      <c r="C41" s="18"/>
      <c r="D41" s="19" t="s">
        <v>46</v>
      </c>
      <c r="E41" s="20">
        <f>+E35+E36+E37+E38+E39+E40</f>
        <v>150021</v>
      </c>
      <c r="F41" s="21">
        <f>+F35+F36+F37+F38+F39+F40</f>
        <v>150021</v>
      </c>
      <c r="G41" s="21">
        <f t="shared" si="0"/>
        <v>0</v>
      </c>
      <c r="H41" s="21"/>
    </row>
    <row r="42" spans="2:8" x14ac:dyDescent="0.4">
      <c r="B42" s="13"/>
      <c r="C42" s="9" t="s">
        <v>26</v>
      </c>
      <c r="D42" s="14" t="s">
        <v>47</v>
      </c>
      <c r="E42" s="11">
        <v>20408000</v>
      </c>
      <c r="F42" s="16">
        <v>20408000</v>
      </c>
      <c r="G42" s="16">
        <f t="shared" si="0"/>
        <v>0</v>
      </c>
      <c r="H42" s="16"/>
    </row>
    <row r="43" spans="2:8" x14ac:dyDescent="0.4">
      <c r="B43" s="13"/>
      <c r="C43" s="13"/>
      <c r="D43" s="14" t="s">
        <v>48</v>
      </c>
      <c r="E43" s="15"/>
      <c r="F43" s="16">
        <v>0</v>
      </c>
      <c r="G43" s="16">
        <f t="shared" si="0"/>
        <v>0</v>
      </c>
      <c r="H43" s="16"/>
    </row>
    <row r="44" spans="2:8" x14ac:dyDescent="0.4">
      <c r="B44" s="13"/>
      <c r="C44" s="13"/>
      <c r="D44" s="14" t="s">
        <v>49</v>
      </c>
      <c r="E44" s="15">
        <v>49000000</v>
      </c>
      <c r="F44" s="16">
        <v>47324693</v>
      </c>
      <c r="G44" s="16">
        <f t="shared" si="0"/>
        <v>1675307</v>
      </c>
      <c r="H44" s="16"/>
    </row>
    <row r="45" spans="2:8" x14ac:dyDescent="0.4">
      <c r="B45" s="13"/>
      <c r="C45" s="13"/>
      <c r="D45" s="14" t="s">
        <v>50</v>
      </c>
      <c r="E45" s="15"/>
      <c r="F45" s="16">
        <v>1</v>
      </c>
      <c r="G45" s="16">
        <f t="shared" si="0"/>
        <v>-1</v>
      </c>
      <c r="H45" s="16"/>
    </row>
    <row r="46" spans="2:8" x14ac:dyDescent="0.4">
      <c r="B46" s="13"/>
      <c r="C46" s="13"/>
      <c r="D46" s="14" t="s">
        <v>51</v>
      </c>
      <c r="E46" s="15"/>
      <c r="F46" s="16">
        <v>0</v>
      </c>
      <c r="G46" s="16">
        <f t="shared" si="0"/>
        <v>0</v>
      </c>
      <c r="H46" s="16"/>
    </row>
    <row r="47" spans="2:8" x14ac:dyDescent="0.4">
      <c r="B47" s="13"/>
      <c r="C47" s="13"/>
      <c r="D47" s="14" t="s">
        <v>52</v>
      </c>
      <c r="E47" s="17"/>
      <c r="F47" s="16">
        <v>0</v>
      </c>
      <c r="G47" s="16">
        <f t="shared" si="0"/>
        <v>0</v>
      </c>
      <c r="H47" s="16"/>
    </row>
    <row r="48" spans="2:8" x14ac:dyDescent="0.4">
      <c r="B48" s="13"/>
      <c r="C48" s="18"/>
      <c r="D48" s="19" t="s">
        <v>53</v>
      </c>
      <c r="E48" s="20">
        <f>+E42+E43+E44+E45+E46+E47</f>
        <v>69408000</v>
      </c>
      <c r="F48" s="21">
        <f>+F42+F43+F44+F45+F46+F47</f>
        <v>67732694</v>
      </c>
      <c r="G48" s="21">
        <f t="shared" si="0"/>
        <v>1675306</v>
      </c>
      <c r="H48" s="21"/>
    </row>
    <row r="49" spans="2:8" x14ac:dyDescent="0.4">
      <c r="B49" s="18"/>
      <c r="C49" s="25" t="s">
        <v>54</v>
      </c>
      <c r="D49" s="23"/>
      <c r="E49" s="20">
        <f xml:space="preserve"> +E41 - E48</f>
        <v>-69257979</v>
      </c>
      <c r="F49" s="24">
        <f xml:space="preserve"> +F41 - F48</f>
        <v>-67582673</v>
      </c>
      <c r="G49" s="24">
        <f t="shared" si="0"/>
        <v>-1675306</v>
      </c>
      <c r="H49" s="24"/>
    </row>
    <row r="50" spans="2:8" x14ac:dyDescent="0.4">
      <c r="B50" s="9" t="s">
        <v>55</v>
      </c>
      <c r="C50" s="9" t="s">
        <v>10</v>
      </c>
      <c r="D50" s="14" t="s">
        <v>56</v>
      </c>
      <c r="E50" s="11"/>
      <c r="F50" s="16">
        <v>0</v>
      </c>
      <c r="G50" s="16">
        <f t="shared" si="0"/>
        <v>0</v>
      </c>
      <c r="H50" s="16"/>
    </row>
    <row r="51" spans="2:8" x14ac:dyDescent="0.4">
      <c r="B51" s="13"/>
      <c r="C51" s="13"/>
      <c r="D51" s="14" t="s">
        <v>57</v>
      </c>
      <c r="E51" s="15"/>
      <c r="F51" s="16">
        <v>0</v>
      </c>
      <c r="G51" s="16">
        <f t="shared" si="0"/>
        <v>0</v>
      </c>
      <c r="H51" s="16"/>
    </row>
    <row r="52" spans="2:8" x14ac:dyDescent="0.4">
      <c r="B52" s="13"/>
      <c r="C52" s="13"/>
      <c r="D52" s="14" t="s">
        <v>58</v>
      </c>
      <c r="E52" s="15"/>
      <c r="F52" s="16">
        <v>0</v>
      </c>
      <c r="G52" s="16">
        <f t="shared" si="0"/>
        <v>0</v>
      </c>
      <c r="H52" s="16"/>
    </row>
    <row r="53" spans="2:8" x14ac:dyDescent="0.4">
      <c r="B53" s="13"/>
      <c r="C53" s="13"/>
      <c r="D53" s="14" t="s">
        <v>59</v>
      </c>
      <c r="E53" s="15"/>
      <c r="F53" s="16">
        <v>0</v>
      </c>
      <c r="G53" s="16">
        <f t="shared" si="0"/>
        <v>0</v>
      </c>
      <c r="H53" s="16"/>
    </row>
    <row r="54" spans="2:8" x14ac:dyDescent="0.4">
      <c r="B54" s="13"/>
      <c r="C54" s="13"/>
      <c r="D54" s="14" t="s">
        <v>60</v>
      </c>
      <c r="E54" s="15"/>
      <c r="F54" s="16">
        <v>0</v>
      </c>
      <c r="G54" s="16">
        <f t="shared" si="0"/>
        <v>0</v>
      </c>
      <c r="H54" s="16"/>
    </row>
    <row r="55" spans="2:8" x14ac:dyDescent="0.4">
      <c r="B55" s="13"/>
      <c r="C55" s="13"/>
      <c r="D55" s="14" t="s">
        <v>61</v>
      </c>
      <c r="E55" s="15"/>
      <c r="F55" s="16">
        <v>0</v>
      </c>
      <c r="G55" s="16">
        <f t="shared" si="0"/>
        <v>0</v>
      </c>
      <c r="H55" s="16"/>
    </row>
    <row r="56" spans="2:8" x14ac:dyDescent="0.4">
      <c r="B56" s="13"/>
      <c r="C56" s="13"/>
      <c r="D56" s="14" t="s">
        <v>62</v>
      </c>
      <c r="E56" s="15"/>
      <c r="F56" s="16">
        <v>0</v>
      </c>
      <c r="G56" s="16">
        <f t="shared" si="0"/>
        <v>0</v>
      </c>
      <c r="H56" s="16"/>
    </row>
    <row r="57" spans="2:8" x14ac:dyDescent="0.4">
      <c r="B57" s="13"/>
      <c r="C57" s="13"/>
      <c r="D57" s="14" t="s">
        <v>63</v>
      </c>
      <c r="E57" s="15"/>
      <c r="F57" s="16">
        <v>0</v>
      </c>
      <c r="G57" s="16">
        <f t="shared" si="0"/>
        <v>0</v>
      </c>
      <c r="H57" s="16"/>
    </row>
    <row r="58" spans="2:8" x14ac:dyDescent="0.4">
      <c r="B58" s="13"/>
      <c r="C58" s="13"/>
      <c r="D58" s="14" t="s">
        <v>64</v>
      </c>
      <c r="E58" s="17"/>
      <c r="F58" s="16">
        <v>0</v>
      </c>
      <c r="G58" s="16">
        <f t="shared" si="0"/>
        <v>0</v>
      </c>
      <c r="H58" s="16"/>
    </row>
    <row r="59" spans="2:8" x14ac:dyDescent="0.4">
      <c r="B59" s="13"/>
      <c r="C59" s="18"/>
      <c r="D59" s="19" t="s">
        <v>65</v>
      </c>
      <c r="E59" s="20">
        <f>+E50+E51+E52+E53+E54+E55+E56+E57+E58</f>
        <v>0</v>
      </c>
      <c r="F59" s="21">
        <f>+F50+F51+F52+F53+F54+F55+F56+F57+F58</f>
        <v>0</v>
      </c>
      <c r="G59" s="21">
        <f t="shared" si="0"/>
        <v>0</v>
      </c>
      <c r="H59" s="21"/>
    </row>
    <row r="60" spans="2:8" x14ac:dyDescent="0.4">
      <c r="B60" s="13"/>
      <c r="C60" s="9" t="s">
        <v>26</v>
      </c>
      <c r="D60" s="14" t="s">
        <v>66</v>
      </c>
      <c r="E60" s="11"/>
      <c r="F60" s="16">
        <v>0</v>
      </c>
      <c r="G60" s="16">
        <f t="shared" si="0"/>
        <v>0</v>
      </c>
      <c r="H60" s="16"/>
    </row>
    <row r="61" spans="2:8" x14ac:dyDescent="0.4">
      <c r="B61" s="13"/>
      <c r="C61" s="13"/>
      <c r="D61" s="14" t="s">
        <v>67</v>
      </c>
      <c r="E61" s="15"/>
      <c r="F61" s="16">
        <v>0</v>
      </c>
      <c r="G61" s="16">
        <f t="shared" si="0"/>
        <v>0</v>
      </c>
      <c r="H61" s="16"/>
    </row>
    <row r="62" spans="2:8" x14ac:dyDescent="0.4">
      <c r="B62" s="13"/>
      <c r="C62" s="13"/>
      <c r="D62" s="14" t="s">
        <v>68</v>
      </c>
      <c r="E62" s="15"/>
      <c r="F62" s="16">
        <v>0</v>
      </c>
      <c r="G62" s="16">
        <f t="shared" si="0"/>
        <v>0</v>
      </c>
      <c r="H62" s="16"/>
    </row>
    <row r="63" spans="2:8" x14ac:dyDescent="0.4">
      <c r="B63" s="13"/>
      <c r="C63" s="13"/>
      <c r="D63" s="14" t="s">
        <v>69</v>
      </c>
      <c r="E63" s="15"/>
      <c r="F63" s="16">
        <v>0</v>
      </c>
      <c r="G63" s="16">
        <f t="shared" si="0"/>
        <v>0</v>
      </c>
      <c r="H63" s="16"/>
    </row>
    <row r="64" spans="2:8" x14ac:dyDescent="0.4">
      <c r="B64" s="13"/>
      <c r="C64" s="13"/>
      <c r="D64" s="14" t="s">
        <v>70</v>
      </c>
      <c r="E64" s="15"/>
      <c r="F64" s="16">
        <v>0</v>
      </c>
      <c r="G64" s="16">
        <f t="shared" si="0"/>
        <v>0</v>
      </c>
      <c r="H64" s="16"/>
    </row>
    <row r="65" spans="2:8" x14ac:dyDescent="0.4">
      <c r="B65" s="13"/>
      <c r="C65" s="13"/>
      <c r="D65" s="14" t="s">
        <v>71</v>
      </c>
      <c r="E65" s="15"/>
      <c r="F65" s="16">
        <v>0</v>
      </c>
      <c r="G65" s="16">
        <f t="shared" si="0"/>
        <v>0</v>
      </c>
      <c r="H65" s="16"/>
    </row>
    <row r="66" spans="2:8" x14ac:dyDescent="0.4">
      <c r="B66" s="13"/>
      <c r="C66" s="13"/>
      <c r="D66" s="14" t="s">
        <v>72</v>
      </c>
      <c r="E66" s="15">
        <v>946</v>
      </c>
      <c r="F66" s="16">
        <v>946</v>
      </c>
      <c r="G66" s="16">
        <f t="shared" si="0"/>
        <v>0</v>
      </c>
      <c r="H66" s="16"/>
    </row>
    <row r="67" spans="2:8" x14ac:dyDescent="0.4">
      <c r="B67" s="13"/>
      <c r="C67" s="13"/>
      <c r="D67" s="26" t="s">
        <v>73</v>
      </c>
      <c r="E67" s="17"/>
      <c r="F67" s="27">
        <v>0</v>
      </c>
      <c r="G67" s="27">
        <f t="shared" si="0"/>
        <v>0</v>
      </c>
      <c r="H67" s="27"/>
    </row>
    <row r="68" spans="2:8" x14ac:dyDescent="0.4">
      <c r="B68" s="13"/>
      <c r="C68" s="18"/>
      <c r="D68" s="28" t="s">
        <v>74</v>
      </c>
      <c r="E68" s="20">
        <f>+E60+E61+E62+E63+E64+E65+E66+E67</f>
        <v>946</v>
      </c>
      <c r="F68" s="29">
        <f>+F60+F61+F62+F63+F64+F65+F66+F67</f>
        <v>946</v>
      </c>
      <c r="G68" s="29">
        <f t="shared" si="0"/>
        <v>0</v>
      </c>
      <c r="H68" s="29"/>
    </row>
    <row r="69" spans="2:8" x14ac:dyDescent="0.4">
      <c r="B69" s="18"/>
      <c r="C69" s="25" t="s">
        <v>75</v>
      </c>
      <c r="D69" s="23"/>
      <c r="E69" s="20">
        <f xml:space="preserve"> +E59 - E68</f>
        <v>-946</v>
      </c>
      <c r="F69" s="24">
        <f xml:space="preserve"> +F59 - F68</f>
        <v>-946</v>
      </c>
      <c r="G69" s="24">
        <f t="shared" si="0"/>
        <v>0</v>
      </c>
      <c r="H69" s="24"/>
    </row>
    <row r="70" spans="2:8" x14ac:dyDescent="0.4">
      <c r="B70" s="30" t="s">
        <v>76</v>
      </c>
      <c r="C70" s="31"/>
      <c r="D70" s="32"/>
      <c r="E70" s="11"/>
      <c r="F70" s="33"/>
      <c r="G70" s="33">
        <f>E70 + E71</f>
        <v>0</v>
      </c>
      <c r="H70" s="33"/>
    </row>
    <row r="71" spans="2:8" x14ac:dyDescent="0.4">
      <c r="B71" s="34"/>
      <c r="C71" s="35"/>
      <c r="D71" s="36"/>
      <c r="E71" s="17"/>
      <c r="F71" s="37"/>
      <c r="G71" s="37"/>
      <c r="H71" s="37"/>
    </row>
    <row r="72" spans="2:8" x14ac:dyDescent="0.4">
      <c r="B72" s="25" t="s">
        <v>77</v>
      </c>
      <c r="C72" s="22"/>
      <c r="D72" s="23"/>
      <c r="E72" s="20">
        <f xml:space="preserve"> +E34 +E49 +E69 - (E70 + E71)</f>
        <v>-31236081</v>
      </c>
      <c r="F72" s="24">
        <f xml:space="preserve"> +F34 +F49 +F69 - (F70 + F71)</f>
        <v>-27536148</v>
      </c>
      <c r="G72" s="24">
        <f t="shared" si="0"/>
        <v>-3699933</v>
      </c>
      <c r="H72" s="24"/>
    </row>
    <row r="73" spans="2:8" x14ac:dyDescent="0.4">
      <c r="B73" s="25" t="s">
        <v>78</v>
      </c>
      <c r="C73" s="22"/>
      <c r="D73" s="23"/>
      <c r="E73" s="20">
        <v>249251750</v>
      </c>
      <c r="F73" s="24">
        <v>249251750</v>
      </c>
      <c r="G73" s="24">
        <f t="shared" ref="G73:G74" si="1">E73-F73</f>
        <v>0</v>
      </c>
      <c r="H73" s="24"/>
    </row>
    <row r="74" spans="2:8" x14ac:dyDescent="0.4">
      <c r="B74" s="25" t="s">
        <v>79</v>
      </c>
      <c r="C74" s="22"/>
      <c r="D74" s="23"/>
      <c r="E74" s="20">
        <f xml:space="preserve"> +E72 +E73</f>
        <v>218015669</v>
      </c>
      <c r="F74" s="24">
        <f xml:space="preserve"> +F72 +F73</f>
        <v>221715602</v>
      </c>
      <c r="G74" s="24">
        <f t="shared" si="1"/>
        <v>-3699933</v>
      </c>
      <c r="H74" s="24"/>
    </row>
    <row r="75" spans="2:8" x14ac:dyDescent="0.4">
      <c r="B75" s="38"/>
      <c r="C75" s="38"/>
      <c r="D75" s="38"/>
      <c r="E75" s="38"/>
      <c r="F75" s="38"/>
      <c r="G75" s="38"/>
      <c r="H75" s="38"/>
    </row>
    <row r="76" spans="2:8" x14ac:dyDescent="0.4">
      <c r="B76" s="38"/>
      <c r="C76" s="38"/>
      <c r="D76" s="38"/>
      <c r="E76" s="38"/>
      <c r="F76" s="38"/>
      <c r="G76" s="38"/>
      <c r="H76" s="38"/>
    </row>
    <row r="77" spans="2:8" x14ac:dyDescent="0.4">
      <c r="B77" s="38"/>
      <c r="C77" s="38"/>
      <c r="D77" s="38"/>
      <c r="E77" s="38"/>
      <c r="F77" s="38"/>
      <c r="G77" s="38"/>
      <c r="H77" s="38"/>
    </row>
    <row r="78" spans="2:8" x14ac:dyDescent="0.4">
      <c r="B78" s="38"/>
      <c r="C78" s="38"/>
      <c r="D78" s="38"/>
      <c r="E78" s="38"/>
      <c r="F78" s="38"/>
      <c r="G78" s="38"/>
      <c r="H78" s="38"/>
    </row>
    <row r="79" spans="2:8" x14ac:dyDescent="0.4">
      <c r="B79" s="38"/>
      <c r="C79" s="38"/>
      <c r="D79" s="38"/>
      <c r="E79" s="38"/>
      <c r="F79" s="38"/>
      <c r="G79" s="38"/>
      <c r="H79" s="38"/>
    </row>
    <row r="80" spans="2:8" x14ac:dyDescent="0.4">
      <c r="B80" s="38"/>
      <c r="C80" s="38"/>
      <c r="D80" s="38"/>
      <c r="E80" s="38"/>
      <c r="F80" s="38"/>
      <c r="G80" s="38"/>
      <c r="H80" s="38"/>
    </row>
    <row r="81" spans="2:8" x14ac:dyDescent="0.4">
      <c r="B81" s="38"/>
      <c r="C81" s="38"/>
      <c r="D81" s="38"/>
      <c r="E81" s="38"/>
      <c r="F81" s="38"/>
      <c r="G81" s="38"/>
      <c r="H81" s="38"/>
    </row>
    <row r="82" spans="2:8" x14ac:dyDescent="0.4">
      <c r="B82" s="38"/>
      <c r="C82" s="38"/>
      <c r="D82" s="38"/>
      <c r="E82" s="38"/>
      <c r="F82" s="38"/>
      <c r="G82" s="38"/>
      <c r="H82" s="38"/>
    </row>
    <row r="83" spans="2:8" x14ac:dyDescent="0.4">
      <c r="B83" s="38"/>
      <c r="C83" s="38"/>
      <c r="D83" s="38"/>
      <c r="E83" s="38"/>
      <c r="F83" s="38"/>
      <c r="G83" s="38"/>
      <c r="H83" s="38"/>
    </row>
    <row r="84" spans="2:8" x14ac:dyDescent="0.4">
      <c r="B84" s="38"/>
      <c r="C84" s="38"/>
      <c r="D84" s="38"/>
      <c r="E84" s="38"/>
      <c r="F84" s="38"/>
      <c r="G84" s="38"/>
      <c r="H84" s="38"/>
    </row>
  </sheetData>
  <mergeCells count="12">
    <mergeCell ref="B35:B49"/>
    <mergeCell ref="C35:C41"/>
    <mergeCell ref="C42:C48"/>
    <mergeCell ref="B50:B69"/>
    <mergeCell ref="C50:C59"/>
    <mergeCell ref="C60:C68"/>
    <mergeCell ref="B3:H3"/>
    <mergeCell ref="B5:H5"/>
    <mergeCell ref="B7:D7"/>
    <mergeCell ref="B8:B34"/>
    <mergeCell ref="C8:C22"/>
    <mergeCell ref="C23:C33"/>
  </mergeCells>
  <phoneticPr fontId="1"/>
  <pageMargins left="0.7" right="0.7" top="0.75" bottom="0.75" header="0.3" footer="0.3"/>
  <pageSetup paperSize="9" fitToHeight="0" orientation="portrait" r:id="rId1"/>
  <headerFooter>
    <oddHeader>&amp;L社会福祉法人　まこと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事務長</cp:lastModifiedBy>
  <dcterms:created xsi:type="dcterms:W3CDTF">2024-06-12T05:33:21Z</dcterms:created>
  <dcterms:modified xsi:type="dcterms:W3CDTF">2024-06-12T05:33:22Z</dcterms:modified>
</cp:coreProperties>
</file>